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5940" activeTab="0"/>
  </bookViews>
  <sheets>
    <sheet name="Orario" sheetId="1" r:id="rId1"/>
  </sheets>
  <definedNames>
    <definedName name="_xlnm.Print_Area" localSheetId="0">'Orario'!$A$1:$G$32</definedName>
  </definedNames>
  <calcPr fullCalcOnLoad="1"/>
</workbook>
</file>

<file path=xl/sharedStrings.xml><?xml version="1.0" encoding="utf-8"?>
<sst xmlns="http://schemas.openxmlformats.org/spreadsheetml/2006/main" count="119" uniqueCount="57">
  <si>
    <t>Calendario lezioni 2019/2020</t>
  </si>
  <si>
    <t>Giorno</t>
  </si>
  <si>
    <t>Data</t>
  </si>
  <si>
    <t>Teoria</t>
  </si>
  <si>
    <t>Lab.</t>
  </si>
  <si>
    <t>Prog. Ore</t>
  </si>
  <si>
    <t>Docente</t>
  </si>
  <si>
    <t>Argomento</t>
  </si>
  <si>
    <t>martedì</t>
  </si>
  <si>
    <t>Villa</t>
  </si>
  <si>
    <t>Introduzione al corso</t>
  </si>
  <si>
    <t>lunedì</t>
  </si>
  <si>
    <t>Operazioni fondamentali sulle funzioni logiche</t>
  </si>
  <si>
    <t>Ottimizzazione logica a due livelli</t>
  </si>
  <si>
    <t>Ottimizzazione logica a due livelli e multivalore</t>
  </si>
  <si>
    <t>Villa+Spellini</t>
  </si>
  <si>
    <t>Ottimizzazione logica multivalore + Lab. Espresso</t>
  </si>
  <si>
    <t>Sintesi logica multilivello</t>
  </si>
  <si>
    <t>Ottimizzazione logica multilivello + Lab. SIS</t>
  </si>
  <si>
    <t>Villa+Geretti</t>
  </si>
  <si>
    <t>Progetti</t>
  </si>
  <si>
    <t>Diagrammi di decisione binaria + Lab. CUDD</t>
  </si>
  <si>
    <t>Diagrammi di decisione binaria</t>
  </si>
  <si>
    <t>Fummi</t>
  </si>
  <si>
    <t>Definizione e caratterizzazione dei difetti, modellazione dei guasti</t>
  </si>
  <si>
    <t>Simulazione di guasto e generazione del test per circuiti combinatori</t>
  </si>
  <si>
    <t>Generazione del test per circuiti sequenziali</t>
  </si>
  <si>
    <t>Design for testability, circuiti self testing</t>
  </si>
  <si>
    <t>Tolleranza ai guasti, safety</t>
  </si>
  <si>
    <t>Fummi+Spellini</t>
  </si>
  <si>
    <t>Lab: Design Compiler</t>
  </si>
  <si>
    <t>Lab: ATPG Fastscan</t>
  </si>
  <si>
    <t>Prova intermedia</t>
  </si>
  <si>
    <t>Pravadelli</t>
  </si>
  <si>
    <t>Verifica basata su asserzioni: generazione automatica di asserzioni</t>
  </si>
  <si>
    <t>Verifica basata su asserzioni: metriche di copertura</t>
  </si>
  <si>
    <t>Verifica basata su asserzioni: analisi di vacuità</t>
  </si>
  <si>
    <t>Pravadelli+Germiniani</t>
  </si>
  <si>
    <t>Verifica basata su asserzioni: linguaggi di specifica</t>
  </si>
  <si>
    <t>Lab: generazione automatica di asserzioni</t>
  </si>
  <si>
    <t>Lab: creazione di un ambiente di simulazione per ABV</t>
  </si>
  <si>
    <t>Lab: copertura delle asserzioni</t>
  </si>
  <si>
    <t>NO LEZIONE</t>
  </si>
  <si>
    <t>CFU</t>
  </si>
  <si>
    <t>Ore</t>
  </si>
  <si>
    <t>Laboratorio</t>
  </si>
  <si>
    <t>Totale</t>
  </si>
  <si>
    <t>Lab</t>
  </si>
  <si>
    <t>Totale ore</t>
  </si>
  <si>
    <t>Orario</t>
  </si>
  <si>
    <t>Lunedì</t>
  </si>
  <si>
    <t>13:40-15:20</t>
  </si>
  <si>
    <t>Martedì</t>
  </si>
  <si>
    <t>11:10-13:40</t>
  </si>
  <si>
    <t>Verifica basata su asserzioni: introduzione</t>
  </si>
  <si>
    <t>Verifica basata su asserzioni: analisi di ridondanza (1a ora)</t>
  </si>
  <si>
    <t>Lab: guasti RTL Muffin (2a e 3a ora)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</si>
</sst>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\-mmm;@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125" zoomScaleNormal="125" zoomScalePageLayoutView="0" workbookViewId="0" topLeftCell="A1">
      <selection activeCell="G30" sqref="G30"/>
    </sheetView>
  </sheetViews>
  <sheetFormatPr defaultColWidth="8.8515625" defaultRowHeight="12.75"/>
  <cols>
    <col min="1" max="1" width="8.7109375" style="1" customWidth="1"/>
    <col min="2" max="2" width="14.140625" style="1" customWidth="1"/>
    <col min="3" max="3" width="10.7109375" style="2" customWidth="1"/>
    <col min="4" max="4" width="4.7109375" style="1" customWidth="1"/>
    <col min="5" max="5" width="9.00390625" style="2" customWidth="1"/>
    <col min="6" max="6" width="18.00390625" style="1" customWidth="1"/>
    <col min="7" max="7" width="84.140625" style="1" customWidth="1"/>
    <col min="8" max="16384" width="8.8515625" style="1" customWidth="1"/>
  </cols>
  <sheetData>
    <row r="1" spans="1:7" ht="15.75">
      <c r="A1" s="16" t="s">
        <v>0</v>
      </c>
      <c r="B1" s="16"/>
      <c r="C1" s="16"/>
      <c r="D1" s="16"/>
      <c r="E1" s="16"/>
      <c r="F1" s="16"/>
      <c r="G1" s="16"/>
    </row>
    <row r="2" spans="1:7" ht="12.7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2.75">
      <c r="A3" s="5" t="s">
        <v>8</v>
      </c>
      <c r="B3" s="6">
        <v>43739</v>
      </c>
      <c r="C3" s="7">
        <v>3</v>
      </c>
      <c r="D3" s="7"/>
      <c r="E3" s="7">
        <f>C3</f>
        <v>3</v>
      </c>
      <c r="F3" s="7" t="s">
        <v>9</v>
      </c>
      <c r="G3" s="5" t="s">
        <v>10</v>
      </c>
    </row>
    <row r="4" spans="1:7" ht="12.75">
      <c r="A4" s="5" t="s">
        <v>11</v>
      </c>
      <c r="B4" s="6">
        <f>B3+6</f>
        <v>43745</v>
      </c>
      <c r="C4" s="7">
        <v>2</v>
      </c>
      <c r="D4" s="7"/>
      <c r="E4" s="7">
        <f aca="true" t="shared" si="0" ref="E4:E16">C4+D4+E3</f>
        <v>5</v>
      </c>
      <c r="F4" s="7" t="s">
        <v>9</v>
      </c>
      <c r="G4" s="8" t="s">
        <v>12</v>
      </c>
    </row>
    <row r="5" spans="1:7" ht="12.75">
      <c r="A5" s="5" t="s">
        <v>8</v>
      </c>
      <c r="B5" s="6">
        <f>B4+1</f>
        <v>43746</v>
      </c>
      <c r="C5" s="7">
        <v>3</v>
      </c>
      <c r="D5" s="7"/>
      <c r="E5" s="7">
        <f t="shared" si="0"/>
        <v>8</v>
      </c>
      <c r="F5" s="7" t="s">
        <v>9</v>
      </c>
      <c r="G5" s="8" t="s">
        <v>13</v>
      </c>
    </row>
    <row r="6" spans="1:7" ht="12.75">
      <c r="A6" s="5" t="s">
        <v>11</v>
      </c>
      <c r="B6" s="6">
        <f>B5+6</f>
        <v>43752</v>
      </c>
      <c r="C6" s="7">
        <v>2</v>
      </c>
      <c r="D6" s="7"/>
      <c r="E6" s="7">
        <f t="shared" si="0"/>
        <v>10</v>
      </c>
      <c r="F6" s="7" t="s">
        <v>9</v>
      </c>
      <c r="G6" s="8" t="s">
        <v>14</v>
      </c>
    </row>
    <row r="7" spans="1:7" ht="12.75">
      <c r="A7" s="5" t="s">
        <v>8</v>
      </c>
      <c r="B7" s="6">
        <f>B6+1</f>
        <v>43753</v>
      </c>
      <c r="C7" s="7"/>
      <c r="D7" s="7">
        <v>3</v>
      </c>
      <c r="E7" s="7">
        <f t="shared" si="0"/>
        <v>13</v>
      </c>
      <c r="F7" s="7" t="s">
        <v>15</v>
      </c>
      <c r="G7" s="8" t="s">
        <v>16</v>
      </c>
    </row>
    <row r="8" spans="1:7" ht="12.75">
      <c r="A8" s="5" t="s">
        <v>11</v>
      </c>
      <c r="B8" s="6">
        <f>B7+6</f>
        <v>43759</v>
      </c>
      <c r="C8" s="7">
        <v>2</v>
      </c>
      <c r="D8" s="7"/>
      <c r="E8" s="7">
        <f t="shared" si="0"/>
        <v>15</v>
      </c>
      <c r="F8" s="7" t="s">
        <v>9</v>
      </c>
      <c r="G8" s="5" t="s">
        <v>17</v>
      </c>
    </row>
    <row r="9" spans="1:7" ht="12.75">
      <c r="A9" s="5" t="s">
        <v>8</v>
      </c>
      <c r="B9" s="6">
        <f>B8+1</f>
        <v>43760</v>
      </c>
      <c r="C9" s="7"/>
      <c r="D9" s="7">
        <v>3</v>
      </c>
      <c r="E9" s="7">
        <f t="shared" si="0"/>
        <v>18</v>
      </c>
      <c r="F9" s="7" t="s">
        <v>15</v>
      </c>
      <c r="G9" s="5" t="s">
        <v>18</v>
      </c>
    </row>
    <row r="10" spans="1:7" ht="12.75">
      <c r="A10" s="5" t="s">
        <v>11</v>
      </c>
      <c r="B10" s="6">
        <f>B9+6</f>
        <v>43766</v>
      </c>
      <c r="C10" s="7"/>
      <c r="D10" s="7"/>
      <c r="E10" s="7">
        <f>C10+D10+E9</f>
        <v>18</v>
      </c>
      <c r="F10" s="7" t="s">
        <v>19</v>
      </c>
      <c r="G10" s="3" t="s">
        <v>20</v>
      </c>
    </row>
    <row r="11" spans="1:8" ht="12.75">
      <c r="A11" s="5" t="s">
        <v>8</v>
      </c>
      <c r="B11" s="6">
        <f>B10+1</f>
        <v>43767</v>
      </c>
      <c r="C11" s="7"/>
      <c r="D11" s="7">
        <v>2</v>
      </c>
      <c r="E11" s="7">
        <f>C11+D11+E10</f>
        <v>20</v>
      </c>
      <c r="F11" s="7" t="s">
        <v>15</v>
      </c>
      <c r="G11" s="5" t="s">
        <v>21</v>
      </c>
      <c r="H11" s="9"/>
    </row>
    <row r="12" spans="1:7" ht="12.75">
      <c r="A12" s="5" t="s">
        <v>11</v>
      </c>
      <c r="B12" s="6">
        <f>B11+6</f>
        <v>43773</v>
      </c>
      <c r="C12" s="7">
        <v>3</v>
      </c>
      <c r="D12" s="7"/>
      <c r="E12" s="7">
        <f>C12+D12+E11</f>
        <v>23</v>
      </c>
      <c r="F12" s="7" t="s">
        <v>9</v>
      </c>
      <c r="G12" s="5" t="s">
        <v>22</v>
      </c>
    </row>
    <row r="13" spans="1:7" ht="12.75">
      <c r="A13" s="5" t="s">
        <v>8</v>
      </c>
      <c r="B13" s="6">
        <f>B12+1</f>
        <v>43774</v>
      </c>
      <c r="C13" s="7">
        <v>3</v>
      </c>
      <c r="D13" s="7"/>
      <c r="E13" s="7">
        <f t="shared" si="0"/>
        <v>26</v>
      </c>
      <c r="F13" s="7" t="s">
        <v>23</v>
      </c>
      <c r="G13" s="5" t="s">
        <v>24</v>
      </c>
    </row>
    <row r="14" spans="1:7" ht="12.75">
      <c r="A14" s="5" t="s">
        <v>11</v>
      </c>
      <c r="B14" s="6">
        <f>B13+6</f>
        <v>43780</v>
      </c>
      <c r="C14" s="7">
        <v>2</v>
      </c>
      <c r="D14" s="7"/>
      <c r="E14" s="7">
        <f t="shared" si="0"/>
        <v>28</v>
      </c>
      <c r="F14" s="7" t="s">
        <v>23</v>
      </c>
      <c r="G14" s="5" t="s">
        <v>25</v>
      </c>
    </row>
    <row r="15" spans="1:7" ht="12.75">
      <c r="A15" s="5" t="s">
        <v>8</v>
      </c>
      <c r="B15" s="6">
        <f>B14+1</f>
        <v>43781</v>
      </c>
      <c r="C15" s="7">
        <v>3</v>
      </c>
      <c r="D15" s="7"/>
      <c r="E15" s="7">
        <f t="shared" si="0"/>
        <v>31</v>
      </c>
      <c r="F15" s="7" t="s">
        <v>23</v>
      </c>
      <c r="G15" s="5" t="s">
        <v>26</v>
      </c>
    </row>
    <row r="16" spans="1:7" ht="12.75">
      <c r="A16" s="5" t="s">
        <v>11</v>
      </c>
      <c r="B16" s="6">
        <f>B15+6</f>
        <v>43787</v>
      </c>
      <c r="C16" s="7">
        <v>2</v>
      </c>
      <c r="D16" s="7"/>
      <c r="E16" s="7">
        <f t="shared" si="0"/>
        <v>33</v>
      </c>
      <c r="F16" s="7" t="s">
        <v>23</v>
      </c>
      <c r="G16" s="5" t="s">
        <v>27</v>
      </c>
    </row>
    <row r="17" spans="1:7" ht="12.75">
      <c r="A17" s="5" t="s">
        <v>8</v>
      </c>
      <c r="B17" s="6">
        <f>B16+1</f>
        <v>43788</v>
      </c>
      <c r="C17" s="7">
        <v>3</v>
      </c>
      <c r="D17" s="7"/>
      <c r="E17" s="7">
        <f>C17+D17+E16</f>
        <v>36</v>
      </c>
      <c r="F17" s="7" t="s">
        <v>23</v>
      </c>
      <c r="G17" s="5" t="s">
        <v>28</v>
      </c>
    </row>
    <row r="18" spans="1:7" ht="12.75">
      <c r="A18" s="5" t="s">
        <v>11</v>
      </c>
      <c r="B18" s="6">
        <f>B17+6</f>
        <v>43794</v>
      </c>
      <c r="C18" s="7">
        <v>2</v>
      </c>
      <c r="E18" s="7">
        <f aca="true" t="shared" si="1" ref="E18:E35">C18+D18+E17</f>
        <v>38</v>
      </c>
      <c r="F18" s="7" t="s">
        <v>33</v>
      </c>
      <c r="G18" s="8" t="s">
        <v>54</v>
      </c>
    </row>
    <row r="19" spans="1:7" ht="12.75">
      <c r="A19" s="5" t="s">
        <v>8</v>
      </c>
      <c r="B19" s="6">
        <f>B18+1</f>
        <v>43795</v>
      </c>
      <c r="C19" s="7"/>
      <c r="E19" s="7">
        <f t="shared" si="1"/>
        <v>38</v>
      </c>
      <c r="G19" s="3" t="s">
        <v>42</v>
      </c>
    </row>
    <row r="20" spans="1:7" ht="12.75">
      <c r="A20" s="5" t="s">
        <v>11</v>
      </c>
      <c r="B20" s="6">
        <f>B19+6</f>
        <v>43801</v>
      </c>
      <c r="C20" s="7">
        <v>2</v>
      </c>
      <c r="E20" s="7">
        <f t="shared" si="1"/>
        <v>40</v>
      </c>
      <c r="F20" s="7" t="s">
        <v>33</v>
      </c>
      <c r="G20" s="8" t="s">
        <v>34</v>
      </c>
    </row>
    <row r="21" spans="1:8" ht="12.75">
      <c r="A21" s="17" t="s">
        <v>8</v>
      </c>
      <c r="B21" s="18">
        <f>B20+1</f>
        <v>43802</v>
      </c>
      <c r="C21" s="19"/>
      <c r="D21" s="19"/>
      <c r="E21" s="19">
        <f t="shared" si="1"/>
        <v>40</v>
      </c>
      <c r="F21" s="20"/>
      <c r="G21" s="21" t="s">
        <v>32</v>
      </c>
      <c r="H21" s="9"/>
    </row>
    <row r="22" spans="1:8" ht="12.75">
      <c r="A22" s="5" t="s">
        <v>11</v>
      </c>
      <c r="B22" s="6">
        <f>B21+6</f>
        <v>43808</v>
      </c>
      <c r="C22" s="7">
        <v>2</v>
      </c>
      <c r="D22" s="7"/>
      <c r="E22" s="7">
        <f t="shared" si="1"/>
        <v>42</v>
      </c>
      <c r="F22" s="7" t="s">
        <v>33</v>
      </c>
      <c r="G22" s="8" t="s">
        <v>35</v>
      </c>
      <c r="H22" s="9"/>
    </row>
    <row r="23" spans="1:7" ht="12.75">
      <c r="A23" s="5" t="s">
        <v>8</v>
      </c>
      <c r="B23" s="6">
        <f>B22+1</f>
        <v>43809</v>
      </c>
      <c r="C23" s="7">
        <v>3</v>
      </c>
      <c r="D23" s="7"/>
      <c r="E23" s="7">
        <f t="shared" si="1"/>
        <v>45</v>
      </c>
      <c r="F23" s="7" t="s">
        <v>33</v>
      </c>
      <c r="G23" s="8" t="s">
        <v>36</v>
      </c>
    </row>
    <row r="24" spans="1:7" ht="12.75">
      <c r="A24" s="5" t="s">
        <v>11</v>
      </c>
      <c r="B24" s="6">
        <f>B23+6</f>
        <v>43815</v>
      </c>
      <c r="C24" s="7"/>
      <c r="D24" s="7">
        <v>2</v>
      </c>
      <c r="E24" s="7">
        <f t="shared" si="1"/>
        <v>47</v>
      </c>
      <c r="F24" s="7" t="s">
        <v>29</v>
      </c>
      <c r="G24" s="5" t="s">
        <v>30</v>
      </c>
    </row>
    <row r="25" spans="1:7" ht="12.75">
      <c r="A25" s="5" t="s">
        <v>8</v>
      </c>
      <c r="B25" s="6">
        <f>B24+1</f>
        <v>43816</v>
      </c>
      <c r="C25" s="7"/>
      <c r="D25" s="7">
        <v>3</v>
      </c>
      <c r="E25" s="7">
        <f t="shared" si="1"/>
        <v>50</v>
      </c>
      <c r="F25" s="7" t="s">
        <v>29</v>
      </c>
      <c r="G25" s="5" t="s">
        <v>31</v>
      </c>
    </row>
    <row r="26" spans="1:7" ht="12.75">
      <c r="A26" s="5" t="s">
        <v>11</v>
      </c>
      <c r="B26" s="6">
        <f>B25+6</f>
        <v>43822</v>
      </c>
      <c r="C26" s="7"/>
      <c r="D26" s="7"/>
      <c r="E26" s="7">
        <f t="shared" si="1"/>
        <v>50</v>
      </c>
      <c r="F26" s="10"/>
      <c r="G26" s="3" t="s">
        <v>42</v>
      </c>
    </row>
    <row r="27" spans="1:7" ht="12.75">
      <c r="A27" s="5" t="s">
        <v>8</v>
      </c>
      <c r="B27" s="6">
        <f>B26+1</f>
        <v>43823</v>
      </c>
      <c r="C27" s="7"/>
      <c r="D27" s="7"/>
      <c r="E27" s="7">
        <f t="shared" si="1"/>
        <v>50</v>
      </c>
      <c r="F27" s="10"/>
      <c r="G27" s="3" t="s">
        <v>42</v>
      </c>
    </row>
    <row r="28" spans="1:7" ht="12.75">
      <c r="A28" s="5" t="s">
        <v>8</v>
      </c>
      <c r="B28" s="6">
        <v>43837</v>
      </c>
      <c r="C28" s="7">
        <v>1</v>
      </c>
      <c r="D28" s="7"/>
      <c r="E28" s="7">
        <f t="shared" si="1"/>
        <v>51</v>
      </c>
      <c r="F28" s="7" t="s">
        <v>33</v>
      </c>
      <c r="G28" s="8" t="s">
        <v>55</v>
      </c>
    </row>
    <row r="29" spans="1:7" ht="12.75">
      <c r="A29" s="5" t="s">
        <v>8</v>
      </c>
      <c r="B29" s="6">
        <v>43837</v>
      </c>
      <c r="C29" s="7"/>
      <c r="D29" s="7">
        <v>2</v>
      </c>
      <c r="E29" s="7">
        <f>C29+D29+E28</f>
        <v>53</v>
      </c>
      <c r="F29" s="7" t="s">
        <v>29</v>
      </c>
      <c r="G29" s="5" t="s">
        <v>56</v>
      </c>
    </row>
    <row r="30" spans="1:7" ht="12.75">
      <c r="A30" s="5" t="s">
        <v>11</v>
      </c>
      <c r="B30" s="6">
        <f>B28+6</f>
        <v>43843</v>
      </c>
      <c r="C30" s="7">
        <v>2</v>
      </c>
      <c r="D30" s="7"/>
      <c r="E30" s="7">
        <f>C30+D30+E28</f>
        <v>53</v>
      </c>
      <c r="F30" s="7" t="s">
        <v>37</v>
      </c>
      <c r="G30" s="8" t="s">
        <v>38</v>
      </c>
    </row>
    <row r="31" spans="1:7" ht="12.75">
      <c r="A31" s="5" t="s">
        <v>8</v>
      </c>
      <c r="B31" s="6">
        <f>B30+1</f>
        <v>43844</v>
      </c>
      <c r="C31" s="7"/>
      <c r="D31" s="7"/>
      <c r="E31" s="7">
        <f t="shared" si="1"/>
        <v>53</v>
      </c>
      <c r="G31" s="3" t="s">
        <v>42</v>
      </c>
    </row>
    <row r="32" spans="1:7" ht="12.75">
      <c r="A32" s="5" t="s">
        <v>11</v>
      </c>
      <c r="B32" s="6">
        <f>B31+6</f>
        <v>43850</v>
      </c>
      <c r="C32" s="7"/>
      <c r="D32" s="7">
        <v>2</v>
      </c>
      <c r="E32" s="7">
        <f t="shared" si="1"/>
        <v>55</v>
      </c>
      <c r="F32" s="7" t="s">
        <v>37</v>
      </c>
      <c r="G32" s="5" t="s">
        <v>39</v>
      </c>
    </row>
    <row r="33" spans="1:7" ht="12.75">
      <c r="A33" s="5" t="s">
        <v>8</v>
      </c>
      <c r="B33" s="6">
        <f>B32+1</f>
        <v>43851</v>
      </c>
      <c r="C33" s="7"/>
      <c r="D33" s="7">
        <v>3</v>
      </c>
      <c r="E33" s="7">
        <f t="shared" si="1"/>
        <v>58</v>
      </c>
      <c r="F33" s="7" t="s">
        <v>37</v>
      </c>
      <c r="G33" s="5" t="s">
        <v>40</v>
      </c>
    </row>
    <row r="34" spans="1:7" ht="12.75">
      <c r="A34" s="5" t="s">
        <v>11</v>
      </c>
      <c r="B34" s="6">
        <f>B33+6</f>
        <v>43857</v>
      </c>
      <c r="C34" s="7"/>
      <c r="D34" s="7"/>
      <c r="E34" s="7">
        <f t="shared" si="1"/>
        <v>58</v>
      </c>
      <c r="G34" s="3" t="s">
        <v>42</v>
      </c>
    </row>
    <row r="35" spans="1:7" ht="12.75">
      <c r="A35" s="5" t="s">
        <v>8</v>
      </c>
      <c r="B35" s="6">
        <f>B34+1</f>
        <v>43858</v>
      </c>
      <c r="C35" s="7"/>
      <c r="D35" s="7">
        <v>3</v>
      </c>
      <c r="E35" s="7">
        <f t="shared" si="1"/>
        <v>61</v>
      </c>
      <c r="F35" s="7" t="s">
        <v>37</v>
      </c>
      <c r="G35" s="5" t="s">
        <v>41</v>
      </c>
    </row>
    <row r="36" spans="2:5" ht="12.75">
      <c r="B36" s="11"/>
      <c r="C36" s="12">
        <f>SUM(C3:C35)</f>
        <v>40</v>
      </c>
      <c r="D36" s="12">
        <f>SUM(D3:D35)</f>
        <v>23</v>
      </c>
      <c r="E36" s="12">
        <f>SUM(C36:D36)</f>
        <v>63</v>
      </c>
    </row>
    <row r="37" spans="2:6" ht="12.75">
      <c r="B37" s="11"/>
      <c r="C37" s="12"/>
      <c r="D37" s="12"/>
      <c r="E37" s="12"/>
      <c r="F37" s="13"/>
    </row>
    <row r="40" spans="3:4" ht="12.75">
      <c r="C40" s="2" t="s">
        <v>43</v>
      </c>
      <c r="D40" s="1" t="s">
        <v>44</v>
      </c>
    </row>
    <row r="41" spans="2:4" ht="12.75">
      <c r="B41" s="1" t="s">
        <v>3</v>
      </c>
      <c r="C41" s="2">
        <v>3</v>
      </c>
      <c r="D41" s="1">
        <f>C41*8</f>
        <v>24</v>
      </c>
    </row>
    <row r="42" spans="2:4" ht="12.75">
      <c r="B42" s="14" t="s">
        <v>45</v>
      </c>
      <c r="C42" s="2">
        <v>3</v>
      </c>
      <c r="D42" s="1">
        <f>C42*12</f>
        <v>36</v>
      </c>
    </row>
    <row r="43" spans="2:4" ht="12.75">
      <c r="B43" s="1" t="s">
        <v>46</v>
      </c>
      <c r="C43" s="2">
        <f>SUM(C41:C42)</f>
        <v>6</v>
      </c>
      <c r="D43" s="15">
        <f>SUM(D41:D42)</f>
        <v>60</v>
      </c>
    </row>
    <row r="45" spans="3:5" ht="12.75">
      <c r="C45" s="2" t="s">
        <v>3</v>
      </c>
      <c r="D45" s="1" t="s">
        <v>47</v>
      </c>
      <c r="E45" s="2" t="s">
        <v>46</v>
      </c>
    </row>
    <row r="46" spans="2:6" ht="12.75">
      <c r="B46" s="14" t="s">
        <v>9</v>
      </c>
      <c r="C46" s="2">
        <f>SUMIF($F$3:$F$35,B46,C$3:C$35)+SUMIF($F$3:$F$35,B46,D$3:D$35)</f>
        <v>15</v>
      </c>
      <c r="D46" s="2">
        <f>SUMIF($F$3:$F$35,"Villa+Spellini",C$3:C$35)+SUMIF($F$3:$F$35,"Villa+Spellini",D$3:D$35)</f>
        <v>8</v>
      </c>
      <c r="E46" s="2">
        <f>C46+D46</f>
        <v>23</v>
      </c>
      <c r="F46" s="2"/>
    </row>
    <row r="47" spans="2:6" ht="12.75">
      <c r="B47" s="14" t="s">
        <v>23</v>
      </c>
      <c r="C47" s="2">
        <f>SUMIF($F$3:$F$35,B47,C$3:C$35)+SUMIF($F$3:$F$35,B47,D$3:D$35)</f>
        <v>13</v>
      </c>
      <c r="D47" s="2">
        <f>SUMIF($F$3:$F$35,"Fummi+Spellini",C$3:C$35)+SUMIF($F$3:$F$35,"Fummi+Spellini",D$3:D$35)</f>
        <v>7</v>
      </c>
      <c r="E47" s="2">
        <f>C47+D47</f>
        <v>20</v>
      </c>
      <c r="F47" s="2"/>
    </row>
    <row r="48" spans="2:6" ht="12.75">
      <c r="B48" s="14" t="s">
        <v>33</v>
      </c>
      <c r="C48" s="2">
        <f>SUMIF($F$3:$F$35,B48,C$3:C$35)+SUMIF($F$3:$F$35,B48,D$3:D$35)</f>
        <v>10</v>
      </c>
      <c r="D48" s="2">
        <f>SUMIF($F$3:$F$35,"Pravadelli+Germiniani",C$3:C$35)+SUMIF($F$3:$F$35,"Pravadelli+Germiniani",D$3:D$35)</f>
        <v>10</v>
      </c>
      <c r="E48" s="2">
        <f>C48+D48</f>
        <v>20</v>
      </c>
      <c r="F48" s="2"/>
    </row>
    <row r="49" spans="2:6" ht="12.75">
      <c r="B49" s="1" t="s">
        <v>32</v>
      </c>
      <c r="D49" s="2"/>
      <c r="F49" s="2"/>
    </row>
    <row r="50" spans="2:5" ht="12.75">
      <c r="B50" s="1" t="s">
        <v>48</v>
      </c>
      <c r="C50" s="2">
        <f>SUM(C46:C48)</f>
        <v>38</v>
      </c>
      <c r="D50" s="1">
        <f>SUM(D46:D48)</f>
        <v>25</v>
      </c>
      <c r="E50" s="2">
        <f>SUM(E46:E49)</f>
        <v>63</v>
      </c>
    </row>
    <row r="52" ht="12.75">
      <c r="B52" s="1" t="s">
        <v>49</v>
      </c>
    </row>
    <row r="53" spans="2:3" ht="12.75">
      <c r="B53" s="14" t="s">
        <v>50</v>
      </c>
      <c r="C53" s="13" t="s">
        <v>51</v>
      </c>
    </row>
    <row r="54" spans="2:3" ht="12.75">
      <c r="B54" s="14" t="s">
        <v>52</v>
      </c>
      <c r="C54" s="13" t="s">
        <v>53</v>
      </c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villa </cp:lastModifiedBy>
  <cp:lastPrinted>2017-12-07T15:33:31Z</cp:lastPrinted>
  <dcterms:created xsi:type="dcterms:W3CDTF">2019-10-04T09:48:10Z</dcterms:created>
  <dcterms:modified xsi:type="dcterms:W3CDTF">2019-10-10T15:53:18Z</dcterms:modified>
  <cp:category/>
  <cp:version/>
  <cp:contentType/>
  <cp:contentStatus/>
  <cp:revision>3</cp:revision>
</cp:coreProperties>
</file>